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nsait.local\Partages_groupes\Commun_RH\A INSTANCES\CSA\2024\31 mai 2024\"/>
    </mc:Choice>
  </mc:AlternateContent>
  <bookViews>
    <workbookView xWindow="0" yWindow="0" windowWidth="28800" windowHeight="11700"/>
  </bookViews>
  <sheets>
    <sheet name="Feuil1" sheetId="1" r:id="rId1"/>
  </sheets>
  <definedNames>
    <definedName name="_xlnm.Print_Area" localSheetId="0">Feuil1!$D$1:$Q$56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J48" i="1"/>
  <c r="J44" i="1" s="1"/>
  <c r="G48" i="1"/>
  <c r="G33" i="1"/>
  <c r="G44" i="1" l="1"/>
  <c r="J7" i="1"/>
  <c r="K7" i="1"/>
  <c r="L7" i="1"/>
  <c r="J10" i="1"/>
  <c r="K10" i="1"/>
  <c r="L10" i="1"/>
  <c r="J22" i="1"/>
  <c r="K22" i="1"/>
  <c r="L22" i="1"/>
  <c r="J33" i="1"/>
  <c r="J30" i="1" s="1"/>
  <c r="K33" i="1"/>
  <c r="K30" i="1" s="1"/>
  <c r="L33" i="1"/>
  <c r="H33" i="1"/>
  <c r="L6" i="1" l="1"/>
  <c r="J6" i="1"/>
  <c r="K6" i="1"/>
  <c r="H7" i="1" l="1"/>
  <c r="I33" i="1" l="1"/>
  <c r="H30" i="1"/>
  <c r="G30" i="1"/>
  <c r="I22" i="1"/>
  <c r="H22" i="1"/>
  <c r="G22" i="1"/>
  <c r="I10" i="1"/>
  <c r="H10" i="1"/>
  <c r="G10" i="1"/>
  <c r="I7" i="1"/>
  <c r="G7" i="1"/>
  <c r="H6" i="1" l="1"/>
  <c r="I6" i="1"/>
  <c r="G6" i="1"/>
</calcChain>
</file>

<file path=xl/sharedStrings.xml><?xml version="1.0" encoding="utf-8"?>
<sst xmlns="http://schemas.openxmlformats.org/spreadsheetml/2006/main" count="157" uniqueCount="130">
  <si>
    <t>Groupe</t>
  </si>
  <si>
    <t>A</t>
  </si>
  <si>
    <t>Assistant ingénieur en élaboration de matériaux massifs</t>
  </si>
  <si>
    <t>Gestionnaire d’infrastructures</t>
  </si>
  <si>
    <t>Responsable de la gestion et du développement des ressources humaines</t>
  </si>
  <si>
    <t>Responsable de la coopération internationale</t>
  </si>
  <si>
    <t xml:space="preserve"> </t>
  </si>
  <si>
    <t>Ingénieur en sciences des matériaux/caractérisation</t>
  </si>
  <si>
    <t>B</t>
  </si>
  <si>
    <t>Secrétaire Administratif de l'Education Nationale et de l'Enseignement Supérieur</t>
  </si>
  <si>
    <t>Gestionnaire financier et comptable</t>
  </si>
  <si>
    <t>C</t>
  </si>
  <si>
    <t>Adjoint en gestion administrative</t>
  </si>
  <si>
    <t>Cartographie et cotation des fonctions par catégorie et par corps</t>
  </si>
  <si>
    <t>JEHANNO</t>
  </si>
  <si>
    <t>DAVID</t>
  </si>
  <si>
    <t>OSTYN</t>
  </si>
  <si>
    <t>GONTHIER</t>
  </si>
  <si>
    <t>DELESPIERRE</t>
  </si>
  <si>
    <t>POTDEVIN</t>
  </si>
  <si>
    <t>MERCIER</t>
  </si>
  <si>
    <t>SZRAMA</t>
  </si>
  <si>
    <t>PESSE</t>
  </si>
  <si>
    <t>TERRIER</t>
  </si>
  <si>
    <t>DEWINNE/DESQUIENS/FALVO/GOUAIDIA</t>
  </si>
  <si>
    <t>OTMANI</t>
  </si>
  <si>
    <t>VANDEPUTTE</t>
  </si>
  <si>
    <t>RASSET</t>
  </si>
  <si>
    <t>DOUMENG/BARROIS</t>
  </si>
  <si>
    <t>DUMONT</t>
  </si>
  <si>
    <t>CALLEBERT</t>
  </si>
  <si>
    <t>Assistant-e ingénieur-e en science des matériaux / caractérisation</t>
  </si>
  <si>
    <t>LIRA</t>
  </si>
  <si>
    <t>Technicien-ne d'exploitation, d'assistance et de traitement de l'information</t>
  </si>
  <si>
    <t>PETREAUX</t>
  </si>
  <si>
    <t>PINCHON/DASSONVILLE</t>
  </si>
  <si>
    <t>Assistant-e en gestion des ressources humaines</t>
  </si>
  <si>
    <t>Assistant-e en gestion administrative</t>
  </si>
  <si>
    <t>Ingénieur-e en élaboration de matériaux massifs</t>
  </si>
  <si>
    <t>Chargé-e du partenariat et de la valorisation de la recherche</t>
  </si>
  <si>
    <t>Chargé-e de communication</t>
  </si>
  <si>
    <t>Chargé-e des ressources documentaires</t>
  </si>
  <si>
    <t>Administrateur-trice systèmes et réseaux</t>
  </si>
  <si>
    <t>Chargé-e d’appui aux projets de recherche</t>
  </si>
  <si>
    <t>Chargé-e de gestion administrative et d’aide au pilotage opérationnel</t>
  </si>
  <si>
    <t>Chargé-e des affaires juridiques</t>
  </si>
  <si>
    <t>Ingénieur-e responsable du patrimoine immobilier ou logistique</t>
  </si>
  <si>
    <t>Technicien-e en gestion administrative</t>
  </si>
  <si>
    <t>Technicien-e logistique</t>
  </si>
  <si>
    <t>Technicien-e en caractérisation des matériaux</t>
  </si>
  <si>
    <t>Technicien-e en élaboration des matériaux</t>
  </si>
  <si>
    <t>Technicien-e en gestion financière et comptable</t>
  </si>
  <si>
    <t>Adjoint-e Technique de Recherche et de Formation</t>
  </si>
  <si>
    <t>Adjoint-e en gestion financière et comptable</t>
  </si>
  <si>
    <t>Opérateur-trice logistique</t>
  </si>
  <si>
    <t>Opérateur-trice de maintenance</t>
  </si>
  <si>
    <t>Ingénieur-e en élaboration de matériaux en couches minces</t>
  </si>
  <si>
    <t>Technicien-ne en médiation scientifique, culturelle et communication</t>
  </si>
  <si>
    <t>Technicien-ne en médiation scientifique, culturelle et communication/Technicien-ne d'information documentaire et de collections patrimoniales</t>
  </si>
  <si>
    <t>FERREIRA</t>
  </si>
  <si>
    <t>BAUDRIN</t>
  </si>
  <si>
    <t>Technicien-ne de Recherche et de Formation</t>
  </si>
  <si>
    <t>Ingénieur-e d'Etude</t>
  </si>
  <si>
    <t>Assistant-e Ingénieur</t>
  </si>
  <si>
    <t>Ingénieur-e de Recherche</t>
  </si>
  <si>
    <t>CHLEBICKI</t>
  </si>
  <si>
    <t>VEYET</t>
  </si>
  <si>
    <r>
      <t>KHIROUANI/</t>
    </r>
    <r>
      <rPr>
        <sz val="14"/>
        <color rgb="FFFF0000"/>
        <rFont val="Calibri"/>
        <family val="2"/>
        <scheme val="minor"/>
      </rPr>
      <t>GODIN</t>
    </r>
  </si>
  <si>
    <t>Observations</t>
  </si>
  <si>
    <t>PASSAGE GRPE3 A GRPE 1 AU 01/01/2024</t>
  </si>
  <si>
    <t>FAVORABLE A PASSAGE GRPE 2/RECHERCHE</t>
  </si>
  <si>
    <t>VANDERDONCKT GRPE 1 CASQUETTE QUALITE?</t>
  </si>
  <si>
    <t>METTRE FONCTION EN ASI MEME SI SUPPORT DE TECH?</t>
  </si>
  <si>
    <t>RIFSEEP - Cartographie et cotation des fonctions 2024</t>
  </si>
  <si>
    <t>TERNYNCK/ WULFAERT</t>
  </si>
  <si>
    <t>PASSAGE GRPE3 A GRPE 2 AU 01/09/2024</t>
  </si>
  <si>
    <t>Liste aptitude ASI en IGE au 01/09/2022</t>
  </si>
  <si>
    <t>VANDERDONCKT</t>
  </si>
  <si>
    <t>Modif poste referens III sans modif de groupe</t>
  </si>
  <si>
    <t>LA exceptionnelle au 1er septembre 2022</t>
  </si>
  <si>
    <t>Concours B au 1er septembre 2024</t>
  </si>
  <si>
    <t>Gestionnaire des Ressources Humaines</t>
  </si>
  <si>
    <t>MOORS</t>
  </si>
  <si>
    <t>Bascule support de B au 1er juillet 2024</t>
  </si>
  <si>
    <t>HOMBERT</t>
  </si>
  <si>
    <t>PRUM</t>
  </si>
  <si>
    <t>Création de poste au 1er janvier 2024</t>
  </si>
  <si>
    <t>LA au 1er septembre 2024</t>
  </si>
  <si>
    <t>(+)1 renfort patrimoine</t>
  </si>
  <si>
    <t>Adjoint-e en fabrication mécanique</t>
  </si>
  <si>
    <t>Création poste au 1er juillet 2024</t>
  </si>
  <si>
    <t>Repyramidage exceptionnelle LA au 1er septembre 2023 en groupe 2 + proposition de passage en groupe 1 au 1er septembre 2024</t>
  </si>
  <si>
    <t>PERRUCHOUD et BAUVIN GRPE 1 AU VU DE LA COMPLEXITE DU POSTE</t>
  </si>
  <si>
    <t>3 réussites concours et LA au 1er septembre 2023</t>
  </si>
  <si>
    <r>
      <t>DOUTRELIGNE/PERRUCHOUD/</t>
    </r>
    <r>
      <rPr>
        <sz val="14"/>
        <color rgb="FFFF0000"/>
        <rFont val="Calibri"/>
        <family val="2"/>
        <scheme val="minor"/>
      </rPr>
      <t>DESLE/GASPARINI/HOUYVET/</t>
    </r>
    <r>
      <rPr>
        <sz val="14"/>
        <rFont val="Calibri"/>
        <family val="2"/>
        <scheme val="minor"/>
      </rPr>
      <t>DUPUIS</t>
    </r>
    <r>
      <rPr>
        <sz val="14"/>
        <color rgb="FFFF0000"/>
        <rFont val="Calibri"/>
        <family val="2"/>
        <scheme val="minor"/>
      </rPr>
      <t>/BAUVIN</t>
    </r>
  </si>
  <si>
    <t>Technicien-ne en aménagement, maintenance et exploitation du bâti</t>
  </si>
  <si>
    <t>quid importance recherche groupe 2?</t>
  </si>
  <si>
    <t>Cotation poste avant 2024</t>
  </si>
  <si>
    <t>Cotation poste 2024</t>
  </si>
  <si>
    <t>Assistant ingénieur en élaboration de matériaux en couches minces</t>
  </si>
  <si>
    <t>Ostyn -1</t>
  </si>
  <si>
    <t>Gestionnaire Patrimoine</t>
  </si>
  <si>
    <t>BUSTIN -GOMEZ</t>
  </si>
  <si>
    <t>Opérateur d’exploitation et de maintenance informatique</t>
  </si>
  <si>
    <t>Adjoint Administratif de l'Education Nationale et de l'Enseignement Supérieur</t>
  </si>
  <si>
    <t>Adjoint en gestion financière et comptable</t>
  </si>
  <si>
    <r>
      <t>CARDOCK/DEMUYNCK</t>
    </r>
    <r>
      <rPr>
        <sz val="14"/>
        <rFont val="Calibri"/>
        <family val="2"/>
        <scheme val="minor"/>
      </rPr>
      <t>/lewillon</t>
    </r>
  </si>
  <si>
    <t>Exemple de fonctions</t>
  </si>
  <si>
    <t>Directeur-trice des Relations internationales</t>
  </si>
  <si>
    <t>Directeur-trice du Patrimoine</t>
  </si>
  <si>
    <t>Directeur-trice des Ressources Humaines</t>
  </si>
  <si>
    <t>Directeur-trice de la formation/Responsable admistratif-ve et financier-re du service des Etudes</t>
  </si>
  <si>
    <t>Responsable Responsable admistratif-ve du GEMTEX</t>
  </si>
  <si>
    <t>Directeur du Numérique</t>
  </si>
  <si>
    <t>Responsable de la Bibliothèque</t>
  </si>
  <si>
    <t>Directeur-trice de la communication</t>
  </si>
  <si>
    <t>Chargé-e de missions RH</t>
  </si>
  <si>
    <t>Assitante de direction/reponsable qualité</t>
  </si>
  <si>
    <t>Gestionnaire d’infrastructures Informatiques</t>
  </si>
  <si>
    <t>Assistante de l'agence comptable</t>
  </si>
  <si>
    <t>Assitant-e du service des Etudes/Assistant-e du service relations internationales/Chargé-e de missions apprentissage/Assistant-e administratf-ve du GEMTEX</t>
  </si>
  <si>
    <t>Assistant-e du service communication</t>
  </si>
  <si>
    <t>Assistant-e du service communication et bibliothèque</t>
  </si>
  <si>
    <t>Responsable administratif-ve et financier-re du service patrimoine et logistique</t>
  </si>
  <si>
    <t>FOURNIER/THOEYE</t>
  </si>
  <si>
    <t>Assistant-e de la direction des Affaires finançières</t>
  </si>
  <si>
    <t>Assistant-e des Ressources Humaines</t>
  </si>
  <si>
    <t>Assistan-e du service des Relations internationales</t>
  </si>
  <si>
    <t>Technien-ne mécanique</t>
  </si>
  <si>
    <t xml:space="preserve">Directeur-trice du SAIC et de la direction des relations externes/Chargé-e de mission
Taxe d'apprentissage, Mécénat &amp; Formation Continue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</si>
</sst>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A6A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16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4" borderId="0" xfId="0" applyFont="1" applyFill="1"/>
    <xf numFmtId="0" fontId="12" fillId="4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3" borderId="0" xfId="0" applyFont="1" applyFill="1"/>
    <xf numFmtId="0" fontId="3" fillId="5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A6A6"/>
      <color rgb="FFFF99FF"/>
      <color rgb="FFBFD9BB"/>
      <color rgb="FFA2F2A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R58"/>
  <sheetViews>
    <sheetView tabSelected="1" topLeftCell="B1" zoomScale="70" zoomScaleNormal="70" workbookViewId="0">
      <selection activeCell="F17" sqref="F17"/>
    </sheetView>
  </sheetViews>
  <sheetFormatPr baseColWidth="10" defaultRowHeight="15" x14ac:dyDescent="0.25"/>
  <cols>
    <col min="4" max="4" width="9.140625" customWidth="1"/>
    <col min="5" max="5" width="94.7109375" customWidth="1"/>
    <col min="6" max="6" width="122.85546875" customWidth="1"/>
    <col min="7" max="7" width="20.7109375" customWidth="1"/>
    <col min="8" max="8" width="14.140625" customWidth="1"/>
    <col min="9" max="12" width="17.42578125" customWidth="1"/>
    <col min="13" max="13" width="40.42578125" customWidth="1"/>
    <col min="14" max="14" width="68.140625" bestFit="1" customWidth="1"/>
    <col min="15" max="15" width="79.85546875" customWidth="1"/>
  </cols>
  <sheetData>
    <row r="1" spans="4:18" ht="18.75" x14ac:dyDescent="0.3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4:18" ht="89.25" customHeight="1" thickBot="1" x14ac:dyDescent="0.35">
      <c r="D2" s="3"/>
      <c r="E2" s="17" t="s">
        <v>73</v>
      </c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</row>
    <row r="3" spans="4:18" ht="24.75" thickTop="1" thickBot="1" x14ac:dyDescent="0.35">
      <c r="D3" s="3"/>
      <c r="E3" s="3"/>
      <c r="F3" s="3"/>
      <c r="G3" s="26" t="s">
        <v>97</v>
      </c>
      <c r="H3" s="27"/>
      <c r="I3" s="27"/>
      <c r="J3" s="101" t="s">
        <v>98</v>
      </c>
      <c r="K3" s="102"/>
      <c r="L3" s="103"/>
      <c r="M3" s="3"/>
      <c r="N3" s="3" t="s">
        <v>68</v>
      </c>
      <c r="O3" s="3"/>
      <c r="P3" s="3"/>
      <c r="Q3" s="3"/>
      <c r="R3" s="3"/>
    </row>
    <row r="4" spans="4:18" ht="23.25" x14ac:dyDescent="0.3">
      <c r="D4" s="3"/>
      <c r="E4" s="18" t="s">
        <v>13</v>
      </c>
      <c r="F4" s="18" t="s">
        <v>107</v>
      </c>
      <c r="G4" s="14" t="s">
        <v>0</v>
      </c>
      <c r="H4" s="14" t="s">
        <v>0</v>
      </c>
      <c r="I4" s="61" t="s">
        <v>0</v>
      </c>
      <c r="J4" s="104" t="s">
        <v>0</v>
      </c>
      <c r="K4" s="59" t="s">
        <v>0</v>
      </c>
      <c r="L4" s="105" t="s">
        <v>0</v>
      </c>
      <c r="M4" s="3"/>
      <c r="N4" s="3"/>
      <c r="O4" s="3"/>
      <c r="P4" s="3"/>
      <c r="Q4" s="3"/>
      <c r="R4" s="3"/>
    </row>
    <row r="5" spans="4:18" ht="24" thickBot="1" x14ac:dyDescent="0.35">
      <c r="D5" s="3"/>
      <c r="E5" s="19"/>
      <c r="F5" s="19"/>
      <c r="G5" s="15">
        <v>1</v>
      </c>
      <c r="H5" s="15">
        <v>2</v>
      </c>
      <c r="I5" s="62">
        <v>3</v>
      </c>
      <c r="J5" s="106">
        <v>1</v>
      </c>
      <c r="K5" s="60">
        <v>2</v>
      </c>
      <c r="L5" s="107">
        <v>3</v>
      </c>
      <c r="M5" s="3"/>
      <c r="N5" s="3"/>
      <c r="O5" s="3"/>
      <c r="P5" s="3"/>
      <c r="Q5" s="3"/>
      <c r="R5" s="3"/>
    </row>
    <row r="6" spans="4:18" ht="21.75" thickBot="1" x14ac:dyDescent="0.35">
      <c r="D6" s="55" t="s">
        <v>1</v>
      </c>
      <c r="E6" s="45" t="s">
        <v>1</v>
      </c>
      <c r="F6" s="32"/>
      <c r="G6" s="32">
        <f>G22+G10+G7</f>
        <v>8</v>
      </c>
      <c r="H6" s="32">
        <f>H22+H10+H7</f>
        <v>6</v>
      </c>
      <c r="I6" s="63">
        <f>I22+I10+I7</f>
        <v>7</v>
      </c>
      <c r="J6" s="75">
        <f>J22+J10+J7</f>
        <v>8</v>
      </c>
      <c r="K6" s="32">
        <f>K22+K10+K7</f>
        <v>8</v>
      </c>
      <c r="L6" s="76">
        <f>L22+L10+L7</f>
        <v>4</v>
      </c>
      <c r="M6" s="3"/>
      <c r="N6" s="3"/>
      <c r="O6" s="3"/>
      <c r="P6" s="3"/>
      <c r="Q6" s="3"/>
      <c r="R6" s="3"/>
    </row>
    <row r="7" spans="4:18" ht="19.5" thickBot="1" x14ac:dyDescent="0.35">
      <c r="D7" s="55"/>
      <c r="E7" s="46" t="s">
        <v>64</v>
      </c>
      <c r="F7" s="35"/>
      <c r="G7" s="36">
        <f>SUM(G8:G9)</f>
        <v>0</v>
      </c>
      <c r="H7" s="36">
        <f>SUM(H8:H9)</f>
        <v>1</v>
      </c>
      <c r="I7" s="64">
        <f t="shared" ref="I7" si="0">SUM(I8:I9)</f>
        <v>1</v>
      </c>
      <c r="J7" s="77">
        <f>SUM(J8:J9)</f>
        <v>0</v>
      </c>
      <c r="K7" s="36">
        <f>SUM(K8:K9)</f>
        <v>1</v>
      </c>
      <c r="L7" s="78">
        <f t="shared" ref="L7" si="1">SUM(L8:L9)</f>
        <v>1</v>
      </c>
      <c r="M7" s="3"/>
      <c r="N7" s="3"/>
      <c r="O7" s="3"/>
      <c r="P7" s="3"/>
      <c r="Q7" s="3"/>
      <c r="R7" s="3"/>
    </row>
    <row r="8" spans="4:18" ht="19.5" thickBot="1" x14ac:dyDescent="0.35">
      <c r="D8" s="55"/>
      <c r="E8" s="47" t="s">
        <v>5</v>
      </c>
      <c r="F8" s="4" t="s">
        <v>108</v>
      </c>
      <c r="G8" s="5"/>
      <c r="H8" s="5"/>
      <c r="I8" s="65">
        <v>1</v>
      </c>
      <c r="J8" s="79"/>
      <c r="K8" s="5"/>
      <c r="L8" s="80">
        <v>1</v>
      </c>
      <c r="M8" s="3" t="s">
        <v>18</v>
      </c>
      <c r="N8" s="3"/>
      <c r="O8" s="3"/>
      <c r="P8" s="3"/>
      <c r="Q8" s="3"/>
      <c r="R8" s="3"/>
    </row>
    <row r="9" spans="4:18" ht="19.5" thickBot="1" x14ac:dyDescent="0.35">
      <c r="D9" s="55"/>
      <c r="E9" s="48" t="s">
        <v>46</v>
      </c>
      <c r="F9" s="7" t="s">
        <v>109</v>
      </c>
      <c r="G9" s="8"/>
      <c r="H9" s="8">
        <v>1</v>
      </c>
      <c r="I9" s="66"/>
      <c r="J9" s="81"/>
      <c r="K9" s="8">
        <v>1</v>
      </c>
      <c r="L9" s="82"/>
      <c r="M9" s="3" t="s">
        <v>26</v>
      </c>
      <c r="N9" s="3"/>
      <c r="O9" s="3"/>
      <c r="P9" s="3"/>
      <c r="Q9" s="3"/>
      <c r="R9" s="3"/>
    </row>
    <row r="10" spans="4:18" ht="19.5" thickBot="1" x14ac:dyDescent="0.35">
      <c r="D10" s="55"/>
      <c r="E10" s="46" t="s">
        <v>62</v>
      </c>
      <c r="F10" s="35"/>
      <c r="G10" s="36">
        <f>SUM(G11:G21)</f>
        <v>3</v>
      </c>
      <c r="H10" s="36">
        <f t="shared" ref="H10:I10" si="2">SUM(H11:H21)</f>
        <v>3</v>
      </c>
      <c r="I10" s="64">
        <f t="shared" si="2"/>
        <v>6</v>
      </c>
      <c r="J10" s="77">
        <f>SUM(J11:J21)</f>
        <v>4</v>
      </c>
      <c r="K10" s="36">
        <f t="shared" ref="K10:L10" si="3">SUM(K11:K21)</f>
        <v>6</v>
      </c>
      <c r="L10" s="78">
        <f t="shared" si="3"/>
        <v>3</v>
      </c>
      <c r="M10" s="3"/>
      <c r="N10" s="3"/>
      <c r="O10" s="3"/>
      <c r="P10" s="3"/>
      <c r="Q10" s="3"/>
      <c r="R10" s="3"/>
    </row>
    <row r="11" spans="4:18" ht="19.5" thickBot="1" x14ac:dyDescent="0.35">
      <c r="D11" s="55"/>
      <c r="E11" s="49" t="s">
        <v>4</v>
      </c>
      <c r="F11" s="10" t="s">
        <v>110</v>
      </c>
      <c r="G11" s="11">
        <v>1</v>
      </c>
      <c r="H11" s="9"/>
      <c r="I11" s="66"/>
      <c r="J11" s="83">
        <v>1</v>
      </c>
      <c r="K11" s="9"/>
      <c r="L11" s="82"/>
      <c r="M11" s="3" t="s">
        <v>19</v>
      </c>
      <c r="N11" s="3"/>
      <c r="O11" s="3"/>
      <c r="P11" s="3"/>
      <c r="Q11" s="3"/>
      <c r="R11" s="3"/>
    </row>
    <row r="12" spans="4:18" ht="19.5" thickBot="1" x14ac:dyDescent="0.35">
      <c r="D12" s="55"/>
      <c r="E12" s="49" t="s">
        <v>45</v>
      </c>
      <c r="F12" s="10" t="s">
        <v>45</v>
      </c>
      <c r="G12" s="5"/>
      <c r="H12" s="5"/>
      <c r="I12" s="67">
        <v>1</v>
      </c>
      <c r="J12" s="84">
        <v>1</v>
      </c>
      <c r="K12" s="5"/>
      <c r="L12" s="82"/>
      <c r="M12" s="21" t="s">
        <v>14</v>
      </c>
      <c r="N12" s="20" t="s">
        <v>69</v>
      </c>
      <c r="O12" s="3"/>
      <c r="P12" s="3"/>
      <c r="Q12" s="3"/>
      <c r="R12" s="3"/>
    </row>
    <row r="13" spans="4:18" ht="21" customHeight="1" thickBot="1" x14ac:dyDescent="0.35">
      <c r="D13" s="55"/>
      <c r="E13" s="47" t="s">
        <v>44</v>
      </c>
      <c r="F13" s="4" t="s">
        <v>111</v>
      </c>
      <c r="G13" s="5">
        <v>1</v>
      </c>
      <c r="H13" s="5">
        <v>1</v>
      </c>
      <c r="I13" s="65" t="s">
        <v>6</v>
      </c>
      <c r="J13" s="79">
        <v>1</v>
      </c>
      <c r="K13" s="5">
        <v>1</v>
      </c>
      <c r="L13" s="80" t="s">
        <v>6</v>
      </c>
      <c r="M13" s="3" t="s">
        <v>74</v>
      </c>
      <c r="N13" s="3"/>
      <c r="O13" s="3"/>
      <c r="P13" s="3"/>
      <c r="Q13" s="3"/>
      <c r="R13" s="3"/>
    </row>
    <row r="14" spans="4:18" ht="22.5" customHeight="1" thickBot="1" x14ac:dyDescent="0.35">
      <c r="D14" s="55"/>
      <c r="E14" s="47" t="s">
        <v>43</v>
      </c>
      <c r="F14" s="4" t="s">
        <v>112</v>
      </c>
      <c r="G14" s="5"/>
      <c r="H14" s="5"/>
      <c r="I14" s="67">
        <v>1</v>
      </c>
      <c r="J14" s="79"/>
      <c r="K14" s="22">
        <v>1</v>
      </c>
      <c r="L14" s="80"/>
      <c r="M14" s="20" t="s">
        <v>20</v>
      </c>
      <c r="N14" s="20" t="s">
        <v>70</v>
      </c>
      <c r="O14" s="3"/>
      <c r="P14" s="3"/>
      <c r="Q14" s="3"/>
      <c r="R14" s="3"/>
    </row>
    <row r="15" spans="4:18" ht="19.5" thickBot="1" x14ac:dyDescent="0.35">
      <c r="D15" s="55"/>
      <c r="E15" s="47" t="s">
        <v>42</v>
      </c>
      <c r="F15" s="4" t="s">
        <v>113</v>
      </c>
      <c r="G15" s="5">
        <v>1</v>
      </c>
      <c r="H15" s="6"/>
      <c r="I15" s="68"/>
      <c r="J15" s="79">
        <v>1</v>
      </c>
      <c r="K15" s="6"/>
      <c r="L15" s="85"/>
      <c r="M15" s="3" t="s">
        <v>27</v>
      </c>
      <c r="N15" s="3"/>
      <c r="O15" s="3"/>
      <c r="P15" s="3"/>
      <c r="Q15" s="3"/>
      <c r="R15" s="3"/>
    </row>
    <row r="16" spans="4:18" ht="19.5" thickBot="1" x14ac:dyDescent="0.35">
      <c r="D16" s="55"/>
      <c r="E16" s="47" t="s">
        <v>41</v>
      </c>
      <c r="F16" s="4" t="s">
        <v>114</v>
      </c>
      <c r="G16" s="5"/>
      <c r="H16" s="5"/>
      <c r="I16" s="65">
        <v>1</v>
      </c>
      <c r="J16" s="79"/>
      <c r="K16" s="5"/>
      <c r="L16" s="80">
        <v>1</v>
      </c>
      <c r="M16" s="3" t="s">
        <v>21</v>
      </c>
      <c r="N16" s="3"/>
      <c r="O16" s="3"/>
      <c r="P16" s="3"/>
      <c r="Q16" s="3"/>
      <c r="R16" s="3"/>
    </row>
    <row r="17" spans="4:18" ht="19.5" thickBot="1" x14ac:dyDescent="0.35">
      <c r="D17" s="55"/>
      <c r="E17" s="47" t="s">
        <v>40</v>
      </c>
      <c r="F17" s="4" t="s">
        <v>115</v>
      </c>
      <c r="G17" s="5"/>
      <c r="H17" s="5">
        <v>1</v>
      </c>
      <c r="I17" s="65"/>
      <c r="J17" s="79"/>
      <c r="K17" s="5">
        <v>1</v>
      </c>
      <c r="L17" s="80"/>
      <c r="M17" s="3" t="s">
        <v>22</v>
      </c>
      <c r="N17" s="3"/>
      <c r="O17" s="3"/>
      <c r="P17" s="3"/>
      <c r="Q17" s="3"/>
      <c r="R17" s="3"/>
    </row>
    <row r="18" spans="4:18" ht="45" customHeight="1" thickBot="1" x14ac:dyDescent="0.35">
      <c r="D18" s="55"/>
      <c r="E18" s="47" t="s">
        <v>39</v>
      </c>
      <c r="F18" s="58" t="s">
        <v>129</v>
      </c>
      <c r="G18" s="5"/>
      <c r="H18" s="6">
        <v>1</v>
      </c>
      <c r="I18" s="68">
        <v>1</v>
      </c>
      <c r="J18" s="79"/>
      <c r="K18" s="6">
        <v>1</v>
      </c>
      <c r="L18" s="85">
        <v>1</v>
      </c>
      <c r="M18" s="3" t="s">
        <v>28</v>
      </c>
      <c r="N18" s="3"/>
      <c r="O18" s="3"/>
      <c r="P18" s="3"/>
      <c r="Q18" s="3"/>
      <c r="R18" s="3"/>
    </row>
    <row r="19" spans="4:18" ht="19.5" thickBot="1" x14ac:dyDescent="0.35">
      <c r="D19" s="55"/>
      <c r="E19" s="47" t="s">
        <v>7</v>
      </c>
      <c r="F19" s="4" t="s">
        <v>7</v>
      </c>
      <c r="G19" s="5"/>
      <c r="H19" s="6"/>
      <c r="I19" s="67">
        <v>1</v>
      </c>
      <c r="J19" s="79"/>
      <c r="K19" s="23">
        <v>1</v>
      </c>
      <c r="L19" s="80"/>
      <c r="M19" s="20" t="s">
        <v>65</v>
      </c>
      <c r="N19" s="20" t="s">
        <v>75</v>
      </c>
      <c r="O19" s="3"/>
      <c r="P19" s="3"/>
      <c r="Q19" s="3"/>
      <c r="R19" s="3"/>
    </row>
    <row r="20" spans="4:18" ht="24" customHeight="1" thickBot="1" x14ac:dyDescent="0.35">
      <c r="D20" s="55"/>
      <c r="E20" s="47" t="s">
        <v>56</v>
      </c>
      <c r="F20" s="4" t="s">
        <v>56</v>
      </c>
      <c r="G20" s="5"/>
      <c r="H20" s="6"/>
      <c r="I20" s="65"/>
      <c r="J20" s="79"/>
      <c r="K20" s="6">
        <v>1</v>
      </c>
      <c r="L20" s="80"/>
      <c r="M20" s="28" t="s">
        <v>16</v>
      </c>
      <c r="N20" s="28" t="s">
        <v>76</v>
      </c>
      <c r="O20" s="3"/>
      <c r="P20" s="3"/>
      <c r="Q20" s="3"/>
      <c r="R20" s="3"/>
    </row>
    <row r="21" spans="4:18" ht="19.5" thickBot="1" x14ac:dyDescent="0.35">
      <c r="D21" s="55"/>
      <c r="E21" s="47" t="s">
        <v>38</v>
      </c>
      <c r="F21" s="4" t="s">
        <v>38</v>
      </c>
      <c r="G21" s="5"/>
      <c r="H21" s="6"/>
      <c r="I21" s="68">
        <v>1</v>
      </c>
      <c r="J21" s="79"/>
      <c r="K21" s="6"/>
      <c r="L21" s="85">
        <v>1</v>
      </c>
      <c r="M21" s="29" t="s">
        <v>66</v>
      </c>
      <c r="N21" s="29" t="s">
        <v>96</v>
      </c>
      <c r="O21" s="3"/>
      <c r="P21" s="3"/>
      <c r="Q21" s="3"/>
      <c r="R21" s="3"/>
    </row>
    <row r="22" spans="4:18" ht="19.5" thickBot="1" x14ac:dyDescent="0.35">
      <c r="D22" s="55"/>
      <c r="E22" s="46" t="s">
        <v>63</v>
      </c>
      <c r="F22" s="35"/>
      <c r="G22" s="36">
        <f>SUM(G23:G29)</f>
        <v>5</v>
      </c>
      <c r="H22" s="36">
        <f>SUM(H23:H29)</f>
        <v>2</v>
      </c>
      <c r="I22" s="64">
        <f>SUM(I23:I29)</f>
        <v>0</v>
      </c>
      <c r="J22" s="77">
        <f>SUM(J23:J29)</f>
        <v>4</v>
      </c>
      <c r="K22" s="36">
        <f>SUM(K23:K29)</f>
        <v>1</v>
      </c>
      <c r="L22" s="78">
        <f>SUM(L23:L29)</f>
        <v>0</v>
      </c>
      <c r="M22" s="3"/>
      <c r="N22" s="3"/>
      <c r="O22" s="3"/>
      <c r="P22" s="3"/>
      <c r="Q22" s="3"/>
      <c r="R22" s="3"/>
    </row>
    <row r="23" spans="4:18" ht="19.5" thickBot="1" x14ac:dyDescent="0.35">
      <c r="D23" s="55"/>
      <c r="E23" s="47" t="s">
        <v>36</v>
      </c>
      <c r="F23" s="4" t="s">
        <v>116</v>
      </c>
      <c r="G23" s="5">
        <v>1</v>
      </c>
      <c r="H23" s="6"/>
      <c r="I23" s="69"/>
      <c r="J23" s="79">
        <v>1</v>
      </c>
      <c r="K23" s="6"/>
      <c r="L23" s="86"/>
      <c r="M23" s="3" t="s">
        <v>15</v>
      </c>
      <c r="N23" s="3"/>
      <c r="O23" s="3"/>
      <c r="P23" s="3"/>
      <c r="Q23" s="3"/>
      <c r="R23" s="3"/>
    </row>
    <row r="24" spans="4:18" ht="27.75" customHeight="1" thickBot="1" x14ac:dyDescent="0.35">
      <c r="D24" s="55"/>
      <c r="E24" s="47" t="s">
        <v>99</v>
      </c>
      <c r="F24" s="4" t="s">
        <v>99</v>
      </c>
      <c r="G24" s="5">
        <v>1</v>
      </c>
      <c r="H24" s="6"/>
      <c r="I24" s="69"/>
      <c r="J24" s="79"/>
      <c r="K24" s="6"/>
      <c r="L24" s="86"/>
      <c r="M24" s="3" t="s">
        <v>100</v>
      </c>
      <c r="N24" s="3"/>
      <c r="O24" s="3"/>
      <c r="P24" s="3"/>
      <c r="Q24" s="3"/>
      <c r="R24" s="3"/>
    </row>
    <row r="25" spans="4:18" ht="19.5" thickBot="1" x14ac:dyDescent="0.35">
      <c r="D25" s="55"/>
      <c r="E25" s="47" t="s">
        <v>37</v>
      </c>
      <c r="F25" s="4" t="s">
        <v>117</v>
      </c>
      <c r="G25" s="6"/>
      <c r="H25" s="23">
        <v>1</v>
      </c>
      <c r="I25" s="69"/>
      <c r="J25" s="84">
        <v>1</v>
      </c>
      <c r="K25" s="6"/>
      <c r="L25" s="86"/>
      <c r="M25" s="20" t="s">
        <v>77</v>
      </c>
      <c r="N25" s="20" t="s">
        <v>71</v>
      </c>
      <c r="O25" s="3"/>
      <c r="P25" s="3"/>
      <c r="Q25" s="3"/>
      <c r="R25" s="3"/>
    </row>
    <row r="26" spans="4:18" ht="19.5" thickBot="1" x14ac:dyDescent="0.35">
      <c r="D26" s="55"/>
      <c r="E26" s="47" t="s">
        <v>2</v>
      </c>
      <c r="F26" s="4" t="s">
        <v>2</v>
      </c>
      <c r="G26" s="6"/>
      <c r="H26" s="5">
        <v>1</v>
      </c>
      <c r="I26" s="69"/>
      <c r="J26" s="87"/>
      <c r="K26" s="5">
        <v>1</v>
      </c>
      <c r="L26" s="86"/>
      <c r="M26" s="3" t="s">
        <v>17</v>
      </c>
      <c r="N26" s="3"/>
      <c r="O26" s="3"/>
      <c r="P26" s="3"/>
      <c r="Q26" s="3"/>
      <c r="R26" s="3"/>
    </row>
    <row r="27" spans="4:18" ht="27.75" customHeight="1" thickBot="1" x14ac:dyDescent="0.35">
      <c r="D27" s="55"/>
      <c r="E27" s="47" t="s">
        <v>31</v>
      </c>
      <c r="F27" s="4" t="s">
        <v>31</v>
      </c>
      <c r="G27" s="6"/>
      <c r="H27" s="5"/>
      <c r="I27" s="69"/>
      <c r="J27" s="87">
        <v>1</v>
      </c>
      <c r="K27" s="5"/>
      <c r="L27" s="86"/>
      <c r="M27" s="3" t="s">
        <v>29</v>
      </c>
      <c r="N27" s="30" t="s">
        <v>91</v>
      </c>
      <c r="O27" s="3"/>
      <c r="P27" s="3"/>
      <c r="Q27" s="3"/>
      <c r="R27" s="3"/>
    </row>
    <row r="28" spans="4:18" ht="19.5" thickBot="1" x14ac:dyDescent="0.35">
      <c r="D28" s="55"/>
      <c r="E28" s="47" t="s">
        <v>101</v>
      </c>
      <c r="F28" s="4" t="s">
        <v>101</v>
      </c>
      <c r="G28" s="6">
        <v>1</v>
      </c>
      <c r="H28" s="5"/>
      <c r="I28" s="69"/>
      <c r="J28" s="87"/>
      <c r="K28" s="5"/>
      <c r="L28" s="86"/>
      <c r="M28" s="28"/>
      <c r="N28" s="30"/>
      <c r="O28" s="3"/>
      <c r="P28" s="3"/>
      <c r="Q28" s="3"/>
      <c r="R28" s="3"/>
    </row>
    <row r="29" spans="4:18" ht="19.5" thickBot="1" x14ac:dyDescent="0.35">
      <c r="D29" s="55"/>
      <c r="E29" s="47" t="s">
        <v>3</v>
      </c>
      <c r="F29" s="4" t="s">
        <v>118</v>
      </c>
      <c r="G29" s="5">
        <v>2</v>
      </c>
      <c r="H29" s="6"/>
      <c r="I29" s="69"/>
      <c r="J29" s="79">
        <v>1</v>
      </c>
      <c r="K29" s="6"/>
      <c r="L29" s="86"/>
      <c r="M29" s="3" t="s">
        <v>30</v>
      </c>
      <c r="N29" s="3"/>
      <c r="O29" s="3"/>
      <c r="P29" s="3"/>
      <c r="Q29" s="3"/>
      <c r="R29" s="3"/>
    </row>
    <row r="30" spans="4:18" ht="21.75" thickBot="1" x14ac:dyDescent="0.35">
      <c r="D30" s="56" t="s">
        <v>8</v>
      </c>
      <c r="E30" s="50" t="s">
        <v>8</v>
      </c>
      <c r="F30" s="37"/>
      <c r="G30" s="37">
        <f>G33+G31</f>
        <v>2</v>
      </c>
      <c r="H30" s="37">
        <f>H33+H31</f>
        <v>12</v>
      </c>
      <c r="I30" s="70">
        <v>0</v>
      </c>
      <c r="J30" s="88">
        <f>J33+J31</f>
        <v>3</v>
      </c>
      <c r="K30" s="37">
        <f>K33+K31</f>
        <v>17</v>
      </c>
      <c r="L30" s="89">
        <v>1</v>
      </c>
      <c r="M30" s="3"/>
      <c r="N30" s="3"/>
      <c r="O30" s="3"/>
      <c r="P30" s="3"/>
      <c r="Q30" s="3"/>
      <c r="R30" s="3"/>
    </row>
    <row r="31" spans="4:18" ht="24" customHeight="1" thickBot="1" x14ac:dyDescent="0.35">
      <c r="D31" s="56"/>
      <c r="E31" s="51" t="s">
        <v>9</v>
      </c>
      <c r="F31" s="33"/>
      <c r="G31" s="34"/>
      <c r="H31" s="34">
        <v>1</v>
      </c>
      <c r="I31" s="71"/>
      <c r="J31" s="90"/>
      <c r="K31" s="34">
        <v>1</v>
      </c>
      <c r="L31" s="91"/>
      <c r="M31" s="3"/>
      <c r="N31" s="3"/>
      <c r="O31" s="3"/>
      <c r="P31" s="3"/>
      <c r="Q31" s="3"/>
      <c r="R31" s="3"/>
    </row>
    <row r="32" spans="4:18" ht="19.5" thickBot="1" x14ac:dyDescent="0.35">
      <c r="D32" s="56"/>
      <c r="E32" s="47" t="s">
        <v>10</v>
      </c>
      <c r="F32" s="4" t="s">
        <v>119</v>
      </c>
      <c r="G32" s="5"/>
      <c r="H32" s="11">
        <v>1</v>
      </c>
      <c r="I32" s="69"/>
      <c r="J32" s="79"/>
      <c r="K32" s="11">
        <v>1</v>
      </c>
      <c r="L32" s="86"/>
      <c r="M32" s="3" t="s">
        <v>23</v>
      </c>
      <c r="N32" s="3"/>
      <c r="O32" s="3"/>
      <c r="P32" s="3"/>
      <c r="Q32" s="3"/>
      <c r="R32" s="3"/>
    </row>
    <row r="33" spans="4:18" ht="19.5" thickBot="1" x14ac:dyDescent="0.35">
      <c r="D33" s="56"/>
      <c r="E33" s="51" t="s">
        <v>61</v>
      </c>
      <c r="F33" s="33"/>
      <c r="G33" s="34">
        <f>SUM(G34:G43)</f>
        <v>2</v>
      </c>
      <c r="H33" s="34">
        <f>SUM(H34:H43)</f>
        <v>11</v>
      </c>
      <c r="I33" s="71">
        <f t="shared" ref="H33:I33" si="4">SUM(I34:I41)</f>
        <v>0</v>
      </c>
      <c r="J33" s="90">
        <f>SUM(J34:J41)</f>
        <v>3</v>
      </c>
      <c r="K33" s="34">
        <f>SUM(K34:K43)</f>
        <v>16</v>
      </c>
      <c r="L33" s="91">
        <f t="shared" ref="L33" si="5">SUM(L34:L41)</f>
        <v>0</v>
      </c>
      <c r="M33" s="3"/>
      <c r="N33" s="3"/>
      <c r="O33" s="3"/>
      <c r="P33" s="3"/>
      <c r="Q33" s="3"/>
      <c r="R33" s="3"/>
    </row>
    <row r="34" spans="4:18" ht="57" thickBot="1" x14ac:dyDescent="0.35">
      <c r="D34" s="56"/>
      <c r="E34" s="47" t="s">
        <v>47</v>
      </c>
      <c r="F34" s="4" t="s">
        <v>120</v>
      </c>
      <c r="G34" s="5"/>
      <c r="H34" s="23">
        <v>5</v>
      </c>
      <c r="I34" s="69"/>
      <c r="J34" s="84">
        <v>2</v>
      </c>
      <c r="K34" s="23">
        <v>5</v>
      </c>
      <c r="L34" s="86"/>
      <c r="M34" s="25" t="s">
        <v>94</v>
      </c>
      <c r="N34" s="24" t="s">
        <v>93</v>
      </c>
      <c r="O34" s="31" t="s">
        <v>92</v>
      </c>
      <c r="P34" s="3"/>
      <c r="Q34" s="3"/>
      <c r="R34" s="3"/>
    </row>
    <row r="35" spans="4:18" ht="19.5" thickBot="1" x14ac:dyDescent="0.35">
      <c r="D35" s="56"/>
      <c r="E35" s="47" t="s">
        <v>57</v>
      </c>
      <c r="F35" s="4" t="s">
        <v>121</v>
      </c>
      <c r="G35" s="5"/>
      <c r="H35" s="6"/>
      <c r="I35" s="69"/>
      <c r="J35" s="79"/>
      <c r="K35" s="6">
        <v>1</v>
      </c>
      <c r="L35" s="86"/>
      <c r="M35" s="28" t="s">
        <v>59</v>
      </c>
      <c r="N35" s="28" t="s">
        <v>78</v>
      </c>
      <c r="O35" s="3"/>
      <c r="P35" s="3"/>
      <c r="Q35" s="3"/>
      <c r="R35" s="3"/>
    </row>
    <row r="36" spans="4:18" ht="38.25" thickBot="1" x14ac:dyDescent="0.35">
      <c r="D36" s="56"/>
      <c r="E36" s="47" t="s">
        <v>58</v>
      </c>
      <c r="F36" s="4" t="s">
        <v>122</v>
      </c>
      <c r="G36" s="5"/>
      <c r="H36" s="6"/>
      <c r="I36" s="69"/>
      <c r="J36" s="79"/>
      <c r="K36" s="6">
        <v>1</v>
      </c>
      <c r="L36" s="86"/>
      <c r="M36" s="28" t="s">
        <v>60</v>
      </c>
      <c r="N36" s="30" t="s">
        <v>86</v>
      </c>
      <c r="O36" s="3"/>
      <c r="P36" s="3"/>
      <c r="Q36" s="3"/>
      <c r="R36" s="3"/>
    </row>
    <row r="37" spans="4:18" ht="18.75" customHeight="1" thickBot="1" x14ac:dyDescent="0.35">
      <c r="D37" s="56"/>
      <c r="E37" s="47" t="s">
        <v>48</v>
      </c>
      <c r="F37" s="4" t="s">
        <v>123</v>
      </c>
      <c r="G37" s="5">
        <v>1</v>
      </c>
      <c r="H37" s="6"/>
      <c r="I37" s="69"/>
      <c r="J37" s="79">
        <v>1</v>
      </c>
      <c r="K37" s="6"/>
      <c r="L37" s="86"/>
      <c r="M37" s="3" t="s">
        <v>34</v>
      </c>
      <c r="N37" s="3" t="s">
        <v>72</v>
      </c>
      <c r="O37" s="3"/>
      <c r="P37" s="3"/>
      <c r="Q37" s="3"/>
      <c r="R37" s="3"/>
    </row>
    <row r="38" spans="4:18" ht="19.5" thickBot="1" x14ac:dyDescent="0.35">
      <c r="D38" s="56"/>
      <c r="E38" s="47" t="s">
        <v>49</v>
      </c>
      <c r="F38" s="4" t="s">
        <v>49</v>
      </c>
      <c r="G38" s="6"/>
      <c r="H38" s="5">
        <v>2</v>
      </c>
      <c r="I38" s="69"/>
      <c r="J38" s="87"/>
      <c r="K38" s="5">
        <v>1</v>
      </c>
      <c r="L38" s="86"/>
      <c r="M38" s="3" t="s">
        <v>32</v>
      </c>
      <c r="N38" s="3"/>
      <c r="O38" s="3"/>
      <c r="P38" s="3"/>
      <c r="Q38" s="3"/>
      <c r="R38" s="3"/>
    </row>
    <row r="39" spans="4:18" ht="19.5" thickBot="1" x14ac:dyDescent="0.35">
      <c r="D39" s="56"/>
      <c r="E39" s="47" t="s">
        <v>50</v>
      </c>
      <c r="F39" s="4" t="s">
        <v>50</v>
      </c>
      <c r="G39" s="5"/>
      <c r="H39" s="6">
        <v>2</v>
      </c>
      <c r="I39" s="69"/>
      <c r="J39" s="79"/>
      <c r="K39" s="6">
        <v>2</v>
      </c>
      <c r="L39" s="86"/>
      <c r="M39" s="3" t="s">
        <v>35</v>
      </c>
      <c r="N39" s="3"/>
      <c r="O39" s="3"/>
      <c r="P39" s="3"/>
      <c r="Q39" s="3"/>
      <c r="R39" s="3"/>
    </row>
    <row r="40" spans="4:18" ht="24" customHeight="1" thickBot="1" x14ac:dyDescent="0.35">
      <c r="D40" s="56"/>
      <c r="E40" s="47" t="s">
        <v>33</v>
      </c>
      <c r="F40" s="4" t="s">
        <v>33</v>
      </c>
      <c r="G40" s="5"/>
      <c r="H40" s="6">
        <v>1</v>
      </c>
      <c r="I40" s="69"/>
      <c r="J40" s="79"/>
      <c r="K40" s="6">
        <v>2</v>
      </c>
      <c r="L40" s="86"/>
      <c r="M40" s="28" t="s">
        <v>124</v>
      </c>
      <c r="N40" s="28" t="s">
        <v>79</v>
      </c>
      <c r="O40" s="3"/>
      <c r="P40" s="3"/>
      <c r="Q40" s="3"/>
      <c r="R40" s="3"/>
    </row>
    <row r="41" spans="4:18" ht="19.5" thickBot="1" x14ac:dyDescent="0.35">
      <c r="D41" s="56"/>
      <c r="E41" s="47" t="s">
        <v>51</v>
      </c>
      <c r="F41" s="4" t="s">
        <v>125</v>
      </c>
      <c r="G41" s="5"/>
      <c r="H41" s="6">
        <v>1</v>
      </c>
      <c r="I41" s="69"/>
      <c r="J41" s="79"/>
      <c r="K41" s="6">
        <v>2</v>
      </c>
      <c r="L41" s="86"/>
      <c r="M41" s="30" t="s">
        <v>67</v>
      </c>
      <c r="N41" s="30" t="s">
        <v>80</v>
      </c>
      <c r="O41" s="3"/>
      <c r="P41" s="3"/>
      <c r="Q41" s="3"/>
      <c r="R41" s="3"/>
    </row>
    <row r="42" spans="4:18" ht="19.5" thickBot="1" x14ac:dyDescent="0.35">
      <c r="D42" s="56"/>
      <c r="E42" s="47" t="s">
        <v>81</v>
      </c>
      <c r="F42" s="4" t="s">
        <v>126</v>
      </c>
      <c r="G42" s="5"/>
      <c r="H42" s="6"/>
      <c r="I42" s="69"/>
      <c r="J42" s="79"/>
      <c r="K42" s="6">
        <v>1</v>
      </c>
      <c r="L42" s="86"/>
      <c r="M42" s="30" t="s">
        <v>82</v>
      </c>
      <c r="N42" s="30" t="s">
        <v>83</v>
      </c>
      <c r="O42" s="3"/>
      <c r="P42" s="3"/>
      <c r="Q42" s="3"/>
      <c r="R42" s="3"/>
    </row>
    <row r="43" spans="4:18" ht="19.5" thickBot="1" x14ac:dyDescent="0.35">
      <c r="D43" s="56"/>
      <c r="E43" s="47" t="s">
        <v>95</v>
      </c>
      <c r="F43" s="4" t="s">
        <v>95</v>
      </c>
      <c r="G43" s="5">
        <v>1</v>
      </c>
      <c r="H43" s="6"/>
      <c r="I43" s="69"/>
      <c r="J43" s="79"/>
      <c r="K43" s="6">
        <v>1</v>
      </c>
      <c r="L43" s="86"/>
      <c r="M43" s="30" t="s">
        <v>102</v>
      </c>
      <c r="N43" s="30" t="s">
        <v>87</v>
      </c>
      <c r="O43" s="3"/>
      <c r="P43" s="3"/>
      <c r="Q43" s="3"/>
      <c r="R43" s="3"/>
    </row>
    <row r="44" spans="4:18" ht="21.75" thickBot="1" x14ac:dyDescent="0.35">
      <c r="D44" s="57" t="s">
        <v>11</v>
      </c>
      <c r="E44" s="52" t="s">
        <v>11</v>
      </c>
      <c r="F44" s="38"/>
      <c r="G44" s="38">
        <f>G48+G45</f>
        <v>16</v>
      </c>
      <c r="H44" s="38"/>
      <c r="I44" s="72"/>
      <c r="J44" s="92">
        <f>J48+J45</f>
        <v>10</v>
      </c>
      <c r="K44" s="38"/>
      <c r="L44" s="93"/>
      <c r="M44" s="3"/>
      <c r="N44" s="3"/>
      <c r="O44" s="3"/>
      <c r="P44" s="3"/>
      <c r="Q44" s="3"/>
      <c r="R44" s="3"/>
    </row>
    <row r="45" spans="4:18" ht="21.75" thickBot="1" x14ac:dyDescent="0.35">
      <c r="D45" s="57"/>
      <c r="E45" s="53" t="s">
        <v>104</v>
      </c>
      <c r="F45" s="39"/>
      <c r="G45" s="40">
        <f>G46+G47</f>
        <v>2</v>
      </c>
      <c r="H45" s="41"/>
      <c r="I45" s="73"/>
      <c r="J45" s="94">
        <v>0</v>
      </c>
      <c r="K45" s="42"/>
      <c r="L45" s="95"/>
      <c r="M45" s="3"/>
      <c r="N45" s="3"/>
      <c r="O45" s="3"/>
      <c r="P45" s="3"/>
      <c r="Q45" s="3"/>
      <c r="R45" s="3"/>
    </row>
    <row r="46" spans="4:18" ht="19.5" thickBot="1" x14ac:dyDescent="0.35">
      <c r="D46" s="57"/>
      <c r="E46" s="47" t="s">
        <v>12</v>
      </c>
      <c r="F46" s="4"/>
      <c r="G46" s="6">
        <v>1</v>
      </c>
      <c r="H46" s="5"/>
      <c r="I46" s="69"/>
      <c r="J46" s="87"/>
      <c r="K46" s="5"/>
      <c r="L46" s="86"/>
      <c r="M46" s="3"/>
      <c r="N46" s="3"/>
      <c r="O46" s="3"/>
      <c r="P46" s="3"/>
      <c r="Q46" s="3"/>
      <c r="R46" s="3"/>
    </row>
    <row r="47" spans="4:18" ht="19.5" thickBot="1" x14ac:dyDescent="0.35">
      <c r="D47" s="57"/>
      <c r="E47" s="47" t="s">
        <v>105</v>
      </c>
      <c r="F47" s="4"/>
      <c r="G47" s="6">
        <v>1</v>
      </c>
      <c r="H47" s="5"/>
      <c r="I47" s="69"/>
      <c r="J47" s="87"/>
      <c r="K47" s="5"/>
      <c r="L47" s="86"/>
      <c r="M47" s="3"/>
      <c r="N47" s="3"/>
      <c r="O47" s="3"/>
      <c r="P47" s="3"/>
      <c r="Q47" s="3"/>
      <c r="R47" s="3"/>
    </row>
    <row r="48" spans="4:18" ht="19.5" thickBot="1" x14ac:dyDescent="0.35">
      <c r="D48" s="57"/>
      <c r="E48" s="54" t="s">
        <v>52</v>
      </c>
      <c r="F48" s="43"/>
      <c r="G48" s="44">
        <f>G52+G49+G50+G51+G54+G53</f>
        <v>14</v>
      </c>
      <c r="H48" s="44"/>
      <c r="I48" s="74"/>
      <c r="J48" s="96">
        <f>J52+J49+J50+J51+J54+J53</f>
        <v>10</v>
      </c>
      <c r="K48" s="44"/>
      <c r="L48" s="97"/>
      <c r="M48" s="3"/>
      <c r="N48" s="3"/>
      <c r="O48" s="3"/>
      <c r="P48" s="3"/>
      <c r="Q48" s="3"/>
      <c r="R48" s="3"/>
    </row>
    <row r="49" spans="4:18" ht="19.5" thickBot="1" x14ac:dyDescent="0.35">
      <c r="D49" s="57"/>
      <c r="E49" s="48" t="s">
        <v>12</v>
      </c>
      <c r="F49" s="7" t="s">
        <v>127</v>
      </c>
      <c r="G49" s="5">
        <v>5</v>
      </c>
      <c r="H49" s="12"/>
      <c r="I49" s="69"/>
      <c r="J49" s="79">
        <v>1</v>
      </c>
      <c r="K49" s="12"/>
      <c r="L49" s="86"/>
      <c r="M49" s="3" t="s">
        <v>84</v>
      </c>
      <c r="N49" s="3"/>
      <c r="O49" s="3"/>
      <c r="P49" s="3"/>
      <c r="Q49" s="3"/>
      <c r="R49" s="3"/>
    </row>
    <row r="50" spans="4:18" ht="19.5" thickBot="1" x14ac:dyDescent="0.35">
      <c r="D50" s="57"/>
      <c r="E50" s="48" t="s">
        <v>53</v>
      </c>
      <c r="F50" s="7" t="s">
        <v>125</v>
      </c>
      <c r="G50" s="6">
        <v>1</v>
      </c>
      <c r="H50" s="12"/>
      <c r="I50" s="69"/>
      <c r="J50" s="87">
        <v>1</v>
      </c>
      <c r="K50" s="12"/>
      <c r="L50" s="86"/>
      <c r="M50" s="3" t="s">
        <v>25</v>
      </c>
      <c r="N50" s="3" t="s">
        <v>85</v>
      </c>
      <c r="O50" s="3"/>
      <c r="P50" s="3"/>
      <c r="Q50" s="3"/>
      <c r="R50" s="3"/>
    </row>
    <row r="51" spans="4:18" ht="19.5" thickBot="1" x14ac:dyDescent="0.35">
      <c r="D51" s="57"/>
      <c r="E51" s="47" t="s">
        <v>54</v>
      </c>
      <c r="F51" s="4" t="s">
        <v>54</v>
      </c>
      <c r="G51" s="6">
        <v>4</v>
      </c>
      <c r="H51" s="12"/>
      <c r="I51" s="69"/>
      <c r="J51" s="87">
        <v>4</v>
      </c>
      <c r="K51" s="12"/>
      <c r="L51" s="86"/>
      <c r="M51" s="3" t="s">
        <v>24</v>
      </c>
      <c r="N51" s="3"/>
      <c r="O51" s="3"/>
      <c r="P51" s="3"/>
      <c r="Q51" s="3"/>
      <c r="R51" s="3"/>
    </row>
    <row r="52" spans="4:18" ht="19.5" thickBot="1" x14ac:dyDescent="0.35">
      <c r="D52" s="57"/>
      <c r="E52" s="48" t="s">
        <v>55</v>
      </c>
      <c r="F52" s="48" t="s">
        <v>55</v>
      </c>
      <c r="G52" s="6">
        <v>3</v>
      </c>
      <c r="H52" s="12"/>
      <c r="I52" s="69"/>
      <c r="J52" s="87">
        <v>3</v>
      </c>
      <c r="K52" s="12"/>
      <c r="L52" s="86"/>
      <c r="M52" s="30" t="s">
        <v>106</v>
      </c>
      <c r="N52" s="30" t="s">
        <v>88</v>
      </c>
      <c r="O52" s="3"/>
      <c r="P52" s="3"/>
      <c r="Q52" s="3"/>
      <c r="R52" s="3"/>
    </row>
    <row r="53" spans="4:18" ht="19.5" thickBot="1" x14ac:dyDescent="0.35">
      <c r="D53" s="57"/>
      <c r="E53" s="48" t="s">
        <v>103</v>
      </c>
      <c r="F53" s="48" t="s">
        <v>103</v>
      </c>
      <c r="G53" s="5">
        <v>1</v>
      </c>
      <c r="H53" s="12"/>
      <c r="I53" s="69"/>
      <c r="J53" s="79"/>
      <c r="K53" s="12"/>
      <c r="L53" s="86"/>
      <c r="M53" s="30"/>
      <c r="N53" s="30"/>
      <c r="O53" s="3"/>
      <c r="P53" s="3"/>
      <c r="Q53" s="3"/>
      <c r="R53" s="3"/>
    </row>
    <row r="54" spans="4:18" ht="19.5" thickBot="1" x14ac:dyDescent="0.35">
      <c r="D54" s="57"/>
      <c r="E54" s="48" t="s">
        <v>89</v>
      </c>
      <c r="F54" s="48" t="s">
        <v>128</v>
      </c>
      <c r="G54" s="6"/>
      <c r="H54" s="12"/>
      <c r="I54" s="69"/>
      <c r="J54" s="98">
        <v>1</v>
      </c>
      <c r="K54" s="99"/>
      <c r="L54" s="100"/>
      <c r="M54" s="30" t="s">
        <v>85</v>
      </c>
      <c r="N54" s="30" t="s">
        <v>90</v>
      </c>
      <c r="O54" s="3"/>
      <c r="P54" s="3"/>
      <c r="Q54" s="3"/>
      <c r="R54" s="3"/>
    </row>
    <row r="55" spans="4:18" ht="18.75" x14ac:dyDescent="0.3">
      <c r="D55" s="3"/>
      <c r="E55" s="13"/>
      <c r="F55" s="13"/>
      <c r="G55" s="16"/>
      <c r="H55" s="16"/>
      <c r="I55" s="13"/>
      <c r="J55" s="13"/>
      <c r="K55" s="13"/>
      <c r="L55" s="13"/>
      <c r="M55" s="3"/>
      <c r="N55" s="3"/>
      <c r="O55" s="3"/>
      <c r="P55" s="3"/>
      <c r="Q55" s="3"/>
      <c r="R55" s="3"/>
    </row>
    <row r="56" spans="4:18" ht="18.75" x14ac:dyDescent="0.3">
      <c r="D56" s="3"/>
      <c r="E56" s="3"/>
      <c r="F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4:18" ht="18.75" x14ac:dyDescent="0.3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4:18" x14ac:dyDescent="0.25">
      <c r="G58" s="1"/>
      <c r="H58" s="2"/>
    </row>
  </sheetData>
  <mergeCells count="9">
    <mergeCell ref="D30:D43"/>
    <mergeCell ref="D44:D54"/>
    <mergeCell ref="J3:L3"/>
    <mergeCell ref="E2:L2"/>
    <mergeCell ref="F4:F5"/>
    <mergeCell ref="D6:D29"/>
    <mergeCell ref="G55:H55"/>
    <mergeCell ref="E4:E5"/>
    <mergeCell ref="G3:I3"/>
  </mergeCells>
  <pageMargins left="0.25" right="0.25" top="0.75" bottom="0.75" header="0.3" footer="0.3"/>
  <pageSetup paperSize="9" scale="27" orientation="portrait" r:id="rId1"/>
  <ignoredErrors>
    <ignoredError sqref="I22" formulaRange="1"/>
    <ignoredError sqref="H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ENSAIT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Vanderdonckt</dc:creator>
  <cp:lastModifiedBy>Marie Potdevin</cp:lastModifiedBy>
  <cp:lastPrinted>2021-04-07T07:04:52Z</cp:lastPrinted>
  <dcterms:created xsi:type="dcterms:W3CDTF">2019-05-21T14:18:44Z</dcterms:created>
  <dcterms:modified xsi:type="dcterms:W3CDTF">2024-07-10T12:39:32Z</dcterms:modified>
</cp:coreProperties>
</file>